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N20" i="1"/>
  <c r="F20" i="1"/>
  <c r="P19" i="1"/>
  <c r="N19" i="1"/>
  <c r="F19" i="1"/>
  <c r="P18" i="1"/>
  <c r="P16" i="1"/>
  <c r="O16" i="1"/>
  <c r="P17" i="1"/>
  <c r="O17" i="1"/>
  <c r="N17" i="1"/>
  <c r="M17" i="1"/>
  <c r="F17" i="1"/>
  <c r="E17" i="1"/>
  <c r="N16" i="1" l="1"/>
  <c r="F16" i="1"/>
  <c r="E16" i="1"/>
  <c r="P21" i="1" l="1"/>
  <c r="N21" i="1"/>
  <c r="F21" i="1"/>
  <c r="N18" i="1"/>
  <c r="F18" i="1"/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<sst xmlns="http://schemas.openxmlformats.org/spreadsheetml/2006/main" count="300" uniqueCount="49">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</sst>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mmmm\ 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7" workbookViewId="0">
      <selection activeCell="U28" sqref="U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7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12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22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3">
        <f>1+5+53</f>
        <v>59</v>
      </c>
      <c r="F16" s="33">
        <f>3.38+13.734+261.6</f>
        <v>278.714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52</v>
      </c>
      <c r="N16" s="33">
        <f>2.35+251</f>
        <v>253.35</v>
      </c>
      <c r="O16" s="33">
        <f>6+4+8</f>
        <v>18</v>
      </c>
      <c r="P16" s="33">
        <f>24.165+15.455+30.512</f>
        <v>70.132000000000005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3">
        <f>34+54+244+85</f>
        <v>417</v>
      </c>
      <c r="F17" s="33">
        <f>120.096+196.58+1286.99+289.44</f>
        <v>1893.1060000000002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f>26+42+237+85</f>
        <v>390</v>
      </c>
      <c r="N17" s="33">
        <f>81.268+147.642+1254.7+289.44</f>
        <v>1773.0500000000002</v>
      </c>
      <c r="O17" s="33">
        <f>43+17+83</f>
        <v>143</v>
      </c>
      <c r="P17" s="33">
        <f>142.558+59.35+275.224</f>
        <v>477.13199999999995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3">
        <v>8</v>
      </c>
      <c r="F18" s="33">
        <f>5.23+4.5+22</f>
        <v>31.73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7</v>
      </c>
      <c r="N18" s="33">
        <f>9.46+6.219+11</f>
        <v>26.679000000000002</v>
      </c>
      <c r="O18" s="33">
        <v>3</v>
      </c>
      <c r="P18" s="33">
        <f>16.3+5.6</f>
        <v>21.9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3">
        <v>11</v>
      </c>
      <c r="F19" s="33">
        <f>30.57+120.97+12.84</f>
        <v>164.38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20</v>
      </c>
      <c r="N19" s="33">
        <f>329.59+2.642+197.88+12.84</f>
        <v>542.952</v>
      </c>
      <c r="O19" s="33">
        <v>10</v>
      </c>
      <c r="P19" s="33">
        <f>1647.21+6.59</f>
        <v>1653.8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3">
        <v>32</v>
      </c>
      <c r="F20" s="33">
        <f>4.5+161.3+81.85</f>
        <v>247.65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17</v>
      </c>
      <c r="N20" s="33">
        <f>3.3+81.98+81.85</f>
        <v>167.13</v>
      </c>
      <c r="O20" s="33">
        <v>5</v>
      </c>
      <c r="P20" s="33">
        <f>13.9+12.461+2.084</f>
        <v>28.445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3">
        <v>14</v>
      </c>
      <c r="F21" s="33">
        <f>14.3+1294.04</f>
        <v>1308.3399999999999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16</v>
      </c>
      <c r="N21" s="33">
        <f>22.24+4.5+4422.57</f>
        <v>4449.3099999999995</v>
      </c>
      <c r="O21" s="33">
        <v>9</v>
      </c>
      <c r="P21" s="33">
        <f>31.35+65.4+217.11</f>
        <v>313.86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</v>
      </c>
      <c r="N23" s="33">
        <v>2372.4</v>
      </c>
      <c r="O23" s="33">
        <v>0</v>
      </c>
      <c r="P23" s="33">
        <v>82.6</v>
      </c>
    </row>
    <row r="24" spans="1:16" s="1" customFormat="1" ht="37.5" customHeight="1" x14ac:dyDescent="0.2">
      <c r="A24" s="14">
        <v>9</v>
      </c>
      <c r="B24" s="83" t="s">
        <v>30</v>
      </c>
      <c r="C24" s="90" t="s">
        <v>31</v>
      </c>
      <c r="D24" s="91"/>
      <c r="E24" s="34">
        <v>14</v>
      </c>
      <c r="F24" s="34">
        <v>4884.55</v>
      </c>
      <c r="G24" s="34"/>
      <c r="H24" s="34"/>
      <c r="I24" s="34"/>
      <c r="J24" s="34"/>
      <c r="K24" s="34"/>
      <c r="L24" s="34"/>
      <c r="M24" s="34">
        <v>2</v>
      </c>
      <c r="N24" s="35">
        <v>2396.27</v>
      </c>
      <c r="O24" s="34">
        <v>1</v>
      </c>
      <c r="P24" s="34">
        <v>182.7</v>
      </c>
    </row>
    <row r="25" spans="1:16" s="1" customFormat="1" ht="12.75" x14ac:dyDescent="0.2">
      <c r="A25" s="14">
        <v>10</v>
      </c>
      <c r="B25" s="83"/>
      <c r="C25" s="90" t="s">
        <v>32</v>
      </c>
      <c r="D25" s="92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</row>
    <row r="26" spans="1:16" s="1" customFormat="1" ht="40.5" customHeight="1" x14ac:dyDescent="0.2">
      <c r="A26" s="14">
        <v>11</v>
      </c>
      <c r="B26" s="83"/>
      <c r="C26" s="93" t="s">
        <v>33</v>
      </c>
      <c r="D26" s="93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</row>
    <row r="27" spans="1:16" s="1" customFormat="1" ht="12.75" x14ac:dyDescent="0.2">
      <c r="A27" s="14">
        <v>12</v>
      </c>
      <c r="B27" s="83"/>
      <c r="C27" s="93" t="s">
        <v>34</v>
      </c>
      <c r="D27" s="93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</row>
    <row r="28" spans="1:16" s="1" customFormat="1" ht="41.25" customHeight="1" x14ac:dyDescent="0.2">
      <c r="A28" s="14">
        <v>13</v>
      </c>
      <c r="B28" s="83"/>
      <c r="C28" s="93" t="s">
        <v>35</v>
      </c>
      <c r="D28" s="93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</row>
    <row r="29" spans="1:16" s="1" customFormat="1" ht="42" customHeight="1" x14ac:dyDescent="0.2">
      <c r="A29" s="14">
        <v>14</v>
      </c>
      <c r="B29" s="83"/>
      <c r="C29" s="93" t="s">
        <v>47</v>
      </c>
      <c r="D29" s="93"/>
      <c r="E29" s="36">
        <v>190</v>
      </c>
      <c r="F29" s="36">
        <v>998.81500000000005</v>
      </c>
      <c r="G29" s="36"/>
      <c r="H29" s="36"/>
      <c r="I29" s="36"/>
      <c r="J29" s="36"/>
      <c r="K29" s="36"/>
      <c r="L29" s="36"/>
      <c r="M29" s="36">
        <v>2</v>
      </c>
      <c r="N29" s="36">
        <v>40.83</v>
      </c>
      <c r="O29" s="36"/>
      <c r="P29" s="36"/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745</v>
      </c>
      <c r="F30" s="25">
        <f t="shared" ref="F30:P30" si="0">SUM(F16:F29)</f>
        <v>9807.2850000000017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507</v>
      </c>
      <c r="N30" s="25">
        <f t="shared" si="0"/>
        <v>12021.971</v>
      </c>
      <c r="O30" s="25">
        <f t="shared" si="0"/>
        <v>189</v>
      </c>
      <c r="P30" s="25">
        <f t="shared" si="0"/>
        <v>2830.569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S38" sqref="S3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8" t="s">
        <v>41</v>
      </c>
      <c r="C9" s="38"/>
      <c r="D9" s="3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13.5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42</v>
      </c>
      <c r="E16" s="27">
        <v>8</v>
      </c>
      <c r="F16" s="29">
        <v>33.700000000000003</v>
      </c>
      <c r="G16" s="27" t="s">
        <v>46</v>
      </c>
      <c r="H16" s="27" t="s">
        <v>46</v>
      </c>
      <c r="I16" s="27" t="s">
        <v>46</v>
      </c>
      <c r="J16" s="27" t="s">
        <v>46</v>
      </c>
      <c r="K16" s="27" t="s">
        <v>46</v>
      </c>
      <c r="L16" s="27" t="s">
        <v>46</v>
      </c>
      <c r="M16" s="27">
        <v>8</v>
      </c>
      <c r="N16" s="29">
        <v>33.700000000000003</v>
      </c>
      <c r="O16" s="27">
        <v>17</v>
      </c>
      <c r="P16" s="27">
        <v>83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7">
        <v>19</v>
      </c>
      <c r="F17" s="29">
        <v>92.66</v>
      </c>
      <c r="G17" s="27" t="s">
        <v>46</v>
      </c>
      <c r="H17" s="27" t="s">
        <v>46</v>
      </c>
      <c r="I17" s="27" t="s">
        <v>46</v>
      </c>
      <c r="J17" s="27" t="s">
        <v>46</v>
      </c>
      <c r="K17" s="27" t="s">
        <v>46</v>
      </c>
      <c r="L17" s="27" t="s">
        <v>46</v>
      </c>
      <c r="M17" s="27">
        <v>19</v>
      </c>
      <c r="N17" s="29">
        <v>92.66</v>
      </c>
      <c r="O17" s="27">
        <v>13</v>
      </c>
      <c r="P17" s="29">
        <v>63.88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43</v>
      </c>
      <c r="E18" s="27">
        <v>5</v>
      </c>
      <c r="F18" s="27">
        <v>40.24</v>
      </c>
      <c r="G18" s="27" t="s">
        <v>46</v>
      </c>
      <c r="H18" s="27" t="s">
        <v>46</v>
      </c>
      <c r="I18" s="27" t="s">
        <v>46</v>
      </c>
      <c r="J18" s="27" t="s">
        <v>46</v>
      </c>
      <c r="K18" s="27" t="s">
        <v>46</v>
      </c>
      <c r="L18" s="27" t="s">
        <v>46</v>
      </c>
      <c r="M18" s="27">
        <v>5</v>
      </c>
      <c r="N18" s="27">
        <v>40.24</v>
      </c>
      <c r="O18" s="27">
        <v>3</v>
      </c>
      <c r="P18" s="27">
        <v>26.31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7">
        <v>1</v>
      </c>
      <c r="F19" s="27">
        <v>27.71</v>
      </c>
      <c r="G19" s="27" t="s">
        <v>46</v>
      </c>
      <c r="H19" s="27" t="s">
        <v>46</v>
      </c>
      <c r="I19" s="27" t="s">
        <v>46</v>
      </c>
      <c r="J19" s="27" t="s">
        <v>46</v>
      </c>
      <c r="K19" s="27" t="s">
        <v>46</v>
      </c>
      <c r="L19" s="27" t="s">
        <v>46</v>
      </c>
      <c r="M19" s="27">
        <v>1</v>
      </c>
      <c r="N19" s="27">
        <v>27.71</v>
      </c>
      <c r="O19" s="27">
        <v>4</v>
      </c>
      <c r="P19" s="27">
        <v>46.65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27" t="s">
        <v>46</v>
      </c>
      <c r="F20" s="27" t="s">
        <v>46</v>
      </c>
      <c r="G20" s="27" t="s">
        <v>46</v>
      </c>
      <c r="H20" s="27" t="s">
        <v>46</v>
      </c>
      <c r="I20" s="27" t="s">
        <v>46</v>
      </c>
      <c r="J20" s="27" t="s">
        <v>46</v>
      </c>
      <c r="K20" s="27" t="s">
        <v>46</v>
      </c>
      <c r="L20" s="27" t="s">
        <v>46</v>
      </c>
      <c r="M20" s="27" t="s">
        <v>46</v>
      </c>
      <c r="N20" s="27" t="s">
        <v>46</v>
      </c>
      <c r="O20" s="27" t="s">
        <v>46</v>
      </c>
      <c r="P20" s="27" t="s">
        <v>46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27">
        <v>1</v>
      </c>
      <c r="F21" s="29">
        <v>166.12</v>
      </c>
      <c r="G21" s="27" t="s">
        <v>46</v>
      </c>
      <c r="H21" s="27" t="s">
        <v>46</v>
      </c>
      <c r="I21" s="27" t="s">
        <v>46</v>
      </c>
      <c r="J21" s="27" t="s">
        <v>46</v>
      </c>
      <c r="K21" s="27" t="s">
        <v>46</v>
      </c>
      <c r="L21" s="27" t="s">
        <v>46</v>
      </c>
      <c r="M21" s="27">
        <v>1</v>
      </c>
      <c r="N21" s="29">
        <v>166.12</v>
      </c>
      <c r="O21" s="27">
        <v>2</v>
      </c>
      <c r="P21" s="27">
        <v>66.7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27" t="s">
        <v>46</v>
      </c>
      <c r="F22" s="27" t="s">
        <v>46</v>
      </c>
      <c r="G22" s="27" t="s">
        <v>46</v>
      </c>
      <c r="H22" s="27" t="s">
        <v>46</v>
      </c>
      <c r="I22" s="27" t="s">
        <v>46</v>
      </c>
      <c r="J22" s="27" t="s">
        <v>46</v>
      </c>
      <c r="K22" s="27" t="s">
        <v>46</v>
      </c>
      <c r="L22" s="27" t="s">
        <v>46</v>
      </c>
      <c r="M22" s="27" t="s">
        <v>46</v>
      </c>
      <c r="N22" s="27" t="s">
        <v>46</v>
      </c>
      <c r="O22" s="27" t="s">
        <v>46</v>
      </c>
      <c r="P22" s="27" t="s">
        <v>46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27" t="s">
        <v>46</v>
      </c>
      <c r="F23" s="28" t="s">
        <v>46</v>
      </c>
      <c r="G23" s="27" t="s">
        <v>46</v>
      </c>
      <c r="H23" s="27" t="s">
        <v>46</v>
      </c>
      <c r="I23" s="27" t="s">
        <v>46</v>
      </c>
      <c r="J23" s="27" t="s">
        <v>46</v>
      </c>
      <c r="K23" s="27" t="s">
        <v>46</v>
      </c>
      <c r="L23" s="27" t="s">
        <v>46</v>
      </c>
      <c r="M23" s="27" t="s">
        <v>46</v>
      </c>
      <c r="N23" s="27" t="s">
        <v>46</v>
      </c>
      <c r="O23" s="27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 t="s">
        <v>46</v>
      </c>
      <c r="F24" s="27" t="s">
        <v>46</v>
      </c>
      <c r="G24" s="27" t="s">
        <v>46</v>
      </c>
      <c r="H24" s="27" t="s">
        <v>46</v>
      </c>
      <c r="I24" s="27" t="s">
        <v>46</v>
      </c>
      <c r="J24" s="27" t="s">
        <v>46</v>
      </c>
      <c r="K24" s="27" t="s">
        <v>46</v>
      </c>
      <c r="L24" s="27" t="s">
        <v>46</v>
      </c>
      <c r="M24" s="27" t="s">
        <v>46</v>
      </c>
      <c r="N24" s="27" t="s">
        <v>46</v>
      </c>
      <c r="O24" s="27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83"/>
      <c r="C25" s="90" t="s">
        <v>32</v>
      </c>
      <c r="D25" s="92"/>
      <c r="E25" s="27" t="s">
        <v>46</v>
      </c>
      <c r="F25" s="27" t="s">
        <v>46</v>
      </c>
      <c r="G25" s="27" t="s">
        <v>46</v>
      </c>
      <c r="H25" s="27" t="s">
        <v>46</v>
      </c>
      <c r="I25" s="27" t="s">
        <v>46</v>
      </c>
      <c r="J25" s="27" t="s">
        <v>46</v>
      </c>
      <c r="K25" s="27" t="s">
        <v>46</v>
      </c>
      <c r="L25" s="27" t="s">
        <v>46</v>
      </c>
      <c r="M25" s="27" t="s">
        <v>46</v>
      </c>
      <c r="N25" s="27" t="s">
        <v>46</v>
      </c>
      <c r="O25" s="27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83"/>
      <c r="C26" s="93" t="s">
        <v>33</v>
      </c>
      <c r="D26" s="93"/>
      <c r="E26" s="27" t="s">
        <v>46</v>
      </c>
      <c r="F26" s="27" t="s">
        <v>46</v>
      </c>
      <c r="G26" s="27" t="s">
        <v>46</v>
      </c>
      <c r="H26" s="27" t="s">
        <v>46</v>
      </c>
      <c r="I26" s="27" t="s">
        <v>46</v>
      </c>
      <c r="J26" s="27" t="s">
        <v>46</v>
      </c>
      <c r="K26" s="27" t="s">
        <v>46</v>
      </c>
      <c r="L26" s="27" t="s">
        <v>46</v>
      </c>
      <c r="M26" s="27" t="s">
        <v>46</v>
      </c>
      <c r="N26" s="27" t="s">
        <v>46</v>
      </c>
      <c r="O26" s="27" t="s">
        <v>46</v>
      </c>
      <c r="P26" s="27" t="s">
        <v>46</v>
      </c>
    </row>
    <row r="27" spans="1:16" s="1" customFormat="1" ht="25.5" customHeight="1" x14ac:dyDescent="0.2">
      <c r="A27" s="14">
        <v>12</v>
      </c>
      <c r="B27" s="83"/>
      <c r="C27" s="93" t="s">
        <v>34</v>
      </c>
      <c r="D27" s="93"/>
      <c r="E27" s="27" t="s">
        <v>46</v>
      </c>
      <c r="F27" s="27" t="s">
        <v>46</v>
      </c>
      <c r="G27" s="27" t="s">
        <v>46</v>
      </c>
      <c r="H27" s="27" t="s">
        <v>46</v>
      </c>
      <c r="I27" s="27" t="s">
        <v>46</v>
      </c>
      <c r="J27" s="27" t="s">
        <v>46</v>
      </c>
      <c r="K27" s="27" t="s">
        <v>46</v>
      </c>
      <c r="L27" s="27" t="s">
        <v>46</v>
      </c>
      <c r="M27" s="27" t="s">
        <v>46</v>
      </c>
      <c r="N27" s="27" t="s">
        <v>46</v>
      </c>
      <c r="O27" s="27" t="s">
        <v>46</v>
      </c>
      <c r="P27" s="27" t="s">
        <v>46</v>
      </c>
    </row>
    <row r="28" spans="1:16" s="1" customFormat="1" ht="45.75" customHeight="1" x14ac:dyDescent="0.2">
      <c r="A28" s="14">
        <v>13</v>
      </c>
      <c r="B28" s="83"/>
      <c r="C28" s="93" t="s">
        <v>35</v>
      </c>
      <c r="D28" s="93"/>
      <c r="E28" s="27" t="s">
        <v>46</v>
      </c>
      <c r="F28" s="27" t="s">
        <v>46</v>
      </c>
      <c r="G28" s="27" t="s">
        <v>46</v>
      </c>
      <c r="H28" s="27" t="s">
        <v>46</v>
      </c>
      <c r="I28" s="27" t="s">
        <v>46</v>
      </c>
      <c r="J28" s="27" t="s">
        <v>46</v>
      </c>
      <c r="K28" s="27" t="s">
        <v>46</v>
      </c>
      <c r="L28" s="27" t="s">
        <v>46</v>
      </c>
      <c r="M28" s="27" t="s">
        <v>46</v>
      </c>
      <c r="N28" s="27" t="s">
        <v>46</v>
      </c>
      <c r="O28" s="27" t="s">
        <v>46</v>
      </c>
      <c r="P28" s="27" t="s">
        <v>46</v>
      </c>
    </row>
    <row r="29" spans="1:16" s="1" customFormat="1" ht="48.75" customHeight="1" thickBot="1" x14ac:dyDescent="0.25">
      <c r="A29" s="19">
        <v>14</v>
      </c>
      <c r="B29" s="88"/>
      <c r="C29" s="97" t="s">
        <v>47</v>
      </c>
      <c r="D29" s="97"/>
      <c r="E29" s="27" t="s">
        <v>46</v>
      </c>
      <c r="F29" s="27" t="s">
        <v>46</v>
      </c>
      <c r="G29" s="27" t="s">
        <v>46</v>
      </c>
      <c r="H29" s="27" t="s">
        <v>46</v>
      </c>
      <c r="I29" s="27" t="s">
        <v>46</v>
      </c>
      <c r="J29" s="27" t="s">
        <v>46</v>
      </c>
      <c r="K29" s="27" t="s">
        <v>46</v>
      </c>
      <c r="L29" s="27" t="s">
        <v>46</v>
      </c>
      <c r="M29" s="27" t="s">
        <v>46</v>
      </c>
      <c r="N29" s="27" t="s">
        <v>46</v>
      </c>
      <c r="O29" s="27" t="s">
        <v>46</v>
      </c>
      <c r="P29" s="27" t="s">
        <v>46</v>
      </c>
    </row>
    <row r="30" spans="1:16" s="23" customFormat="1" ht="13.5" thickBot="1" x14ac:dyDescent="0.25">
      <c r="A30" s="20">
        <v>15</v>
      </c>
      <c r="B30" s="94" t="s">
        <v>36</v>
      </c>
      <c r="C30" s="95"/>
      <c r="D30" s="96"/>
      <c r="E30" s="21">
        <f>SUM(E16:E29)</f>
        <v>34</v>
      </c>
      <c r="F30" s="21">
        <f>SUM(F16:F29)</f>
        <v>360.43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34</v>
      </c>
      <c r="N30" s="21">
        <f t="shared" si="0"/>
        <v>360.43</v>
      </c>
      <c r="O30" s="21">
        <f t="shared" si="0"/>
        <v>39</v>
      </c>
      <c r="P30" s="22">
        <f t="shared" si="0"/>
        <v>286.54000000000002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7" workbookViewId="0">
      <selection activeCell="R24" sqref="R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45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48</v>
      </c>
      <c r="P10" s="61"/>
    </row>
    <row r="11" spans="1:17" s="1" customFormat="1" ht="42.7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0">
        <v>1</v>
      </c>
      <c r="F17" s="31">
        <v>7.2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1">
        <v>7.2</v>
      </c>
      <c r="O17" s="30">
        <v>3</v>
      </c>
      <c r="P17" s="31">
        <v>17.2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0">
        <v>2</v>
      </c>
      <c r="F19" s="30">
        <v>10.57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0">
        <v>10.57</v>
      </c>
      <c r="O19" s="30">
        <v>0</v>
      </c>
      <c r="P19" s="30">
        <v>0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</v>
      </c>
      <c r="P20" s="32">
        <v>51.4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2</v>
      </c>
      <c r="P21" s="30">
        <v>44.38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7">
        <v>0</v>
      </c>
      <c r="F24" s="27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83"/>
      <c r="C25" s="90" t="s">
        <v>32</v>
      </c>
      <c r="D25" s="92"/>
      <c r="E25" s="27">
        <v>0</v>
      </c>
      <c r="F25" s="27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83"/>
      <c r="C26" s="93" t="s">
        <v>33</v>
      </c>
      <c r="D26" s="93"/>
      <c r="E26" s="27">
        <v>0</v>
      </c>
      <c r="F26" s="27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83"/>
      <c r="C27" s="93" t="s">
        <v>34</v>
      </c>
      <c r="D27" s="93"/>
      <c r="E27" s="27">
        <v>0</v>
      </c>
      <c r="F27" s="27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83"/>
      <c r="C28" s="93" t="s">
        <v>35</v>
      </c>
      <c r="D28" s="93"/>
      <c r="E28" s="27">
        <v>0</v>
      </c>
      <c r="F28" s="27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83"/>
      <c r="C29" s="93" t="s">
        <v>47</v>
      </c>
      <c r="D29" s="93"/>
      <c r="E29" s="27">
        <v>0</v>
      </c>
      <c r="F29" s="27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3</v>
      </c>
      <c r="F30" s="25">
        <f t="shared" ref="F30:P30" si="0">SUM(F16:F29)</f>
        <v>17.77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3</v>
      </c>
      <c r="N30" s="25">
        <f t="shared" si="0"/>
        <v>17.77</v>
      </c>
      <c r="O30" s="25">
        <f t="shared" si="0"/>
        <v>6</v>
      </c>
      <c r="P30" s="25">
        <f t="shared" si="0"/>
        <v>112.97999999999999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2021-10-11T03:23:17Z</dcterms:modified>
</cp:coreProperties>
</file>